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2" windowHeight="10620" activeTab="3"/>
  </bookViews>
  <sheets>
    <sheet name="Záradék" sheetId="1" r:id="rId1"/>
    <sheet name="Összesítő" sheetId="2" r:id="rId2"/>
    <sheet name="Irtás, föld- és sziklamunka" sheetId="3" r:id="rId3"/>
    <sheet name="Elektromosenergia-ellátás, vill" sheetId="4" r:id="rId4"/>
  </sheets>
  <definedNames/>
  <calcPr fullCalcOnLoad="1"/>
</workbook>
</file>

<file path=xl/sharedStrings.xml><?xml version="1.0" encoding="utf-8"?>
<sst xmlns="http://schemas.openxmlformats.org/spreadsheetml/2006/main" count="196" uniqueCount="129">
  <si>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</si>
  <si>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</si>
  <si>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</si>
  <si>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</si>
  <si>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</si>
  <si>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</si>
  <si>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</si>
  <si>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</si>
  <si>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</si>
  <si>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</si>
  <si>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</si>
  <si>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</si>
  <si>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</si>
  <si>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210110016716</t>
  </si>
  <si>
    <t>m</t>
  </si>
  <si>
    <t>[ÖN]</t>
  </si>
  <si>
    <t>Villanyszerelés földmunkája; visszatöltéssel, döngöléssel, I-IV. oszt. talajban, kábelárok földmunkája 0,70 m mélységig, 0,40 m szélességig</t>
  </si>
  <si>
    <t>210110016721</t>
  </si>
  <si>
    <t>Munkanem összesen:</t>
  </si>
  <si>
    <r>
      <t>Villanyszerelés földmunkája; visszatöltéssel, döngöléssel, I-IV. oszt. talajban, rúdföldelő földmunkája, 1,0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 xml:space="preserve"> földkiemelés, 2,0 m földfúrással</t>
    </r>
  </si>
  <si>
    <t>Irtás, föld- és sziklamunka</t>
  </si>
  <si>
    <t>db</t>
  </si>
  <si>
    <t>710010696395</t>
  </si>
  <si>
    <t>Merev, simafalú műanyag védőcső elhelyezése, elágazó dobozokkal, előre elkészített falhoronyba, vastagfalú kivitelben, nehéz mechanikai igénybevételre, Névleges méret: 11-16 mm HYDRO-THERM beltéri Mü I. vastagfalú, merev műanyag szürke védőcső 13.5 mm,</t>
  </si>
  <si>
    <t>Kód: MU-I 13.5</t>
  </si>
  <si>
    <t>710010696405</t>
  </si>
  <si>
    <t>Merev, simafalú műanyag védőcső elhelyezése, elágazó dobozokkal, előre elkészített falhoronyba, vastagfalú kivitelben, nehéz mechanikai igénybevételre, Névleges méret: 11-16 mm HYDRO-THERM beltéri Mü I. vastagfalú, merev műanyag szürke védőcső 16 mm,</t>
  </si>
  <si>
    <t>Kód: MU-I 16</t>
  </si>
  <si>
    <t>710010696451</t>
  </si>
  <si>
    <t>Merev, simafalú műanyag védőcső elhelyezése, elágazó dobozokkal, előre elkészített falhoronyba, vastagfalú kivitelben, nehéz mechanikai igénybevételre, Névleges méret: 21-29 mm HYDRO-THERM beltéri Mü I. vastagfalú, merev műanyag szürke védőcső 29 mm,</t>
  </si>
  <si>
    <t>Kód: MU-I 29</t>
  </si>
  <si>
    <t>710010696480</t>
  </si>
  <si>
    <t>Merev, simafalú műanyag védőcső elhelyezése, elágazó dobozokkal, előre elkészített falhoronyba, vastagfalú kivitelben, nehéz mechanikai igénybevételre, Névleges méret: 36-48 mm HYDRO-THERM beltéri Mü I. vastagfalú, merev műanyag szürke védőcső 36 mm,</t>
  </si>
  <si>
    <t>Kód: MU-I 36</t>
  </si>
  <si>
    <t>710010696492</t>
  </si>
  <si>
    <t>Merev, simafalú műanyag védőcső elhelyezése, elágazó dobozokkal, előre elkészített falhoronyba, vastagfalú kivitelben, nehéz mechanikai igénybevételre, Névleges méret: 36-48 mm HYDRO-THERM beltéri Mü I. vastagfalú, merev műanyag szürke védőcső 48 mm,</t>
  </si>
  <si>
    <t>Kód: MU-I 48</t>
  </si>
  <si>
    <t>710020716612</t>
  </si>
  <si>
    <t>710020716653</t>
  </si>
  <si>
    <t>710020717503</t>
  </si>
  <si>
    <t>710020717653</t>
  </si>
  <si>
    <t>710020717721</t>
  </si>
  <si>
    <t>710020717733</t>
  </si>
  <si>
    <t>710020717762</t>
  </si>
  <si>
    <t>710020717774</t>
  </si>
  <si>
    <t>710020717963</t>
  </si>
  <si>
    <t>710020719183</t>
  </si>
  <si>
    <t>Adatátviteli kábel elhelyezése védőcsőbe húzva vagy vezetékcsatornába fektetve, strukturált adatátviteli kábel strukturált számítógépes adatátviteli hálózatokhoz, alufólia árnyékolással, 100 Mbit/s átviteli sebesség (CAT 5 kategória) PannonCom-Kábel FTP</t>
  </si>
  <si>
    <t>710050740573</t>
  </si>
  <si>
    <t>Összeépíthető világítási  és telekommunikációs szerelvények elemei; Kapcsoló/nyomó/csatlakozó betét elhelyezése fedéllel (keret nélkül), kétpólusú LEGRAND Valena kétpólusú kapcsoló fehér R: 774402</t>
  </si>
  <si>
    <t>710050741493</t>
  </si>
  <si>
    <t>Összeépíthető világítási  és telekommunikációs szerelvények elemei; Kapcsoló/nyomó/csatlakozó betét elhelyezése fedéllel (keret nélkül), konnektor LEGRAND Valena 2P+F csatlakozóaljzat fehér R: 774420</t>
  </si>
  <si>
    <t>710050741515</t>
  </si>
  <si>
    <t>Összeépíthető világítási  és telekommunikációs szerelvények elemei; Kapcsoló/nyomó/csatlakozó betét elhelyezése fedéllel (keret nélkül), konnektor LEGRAND Valena 2P+F csatlakozóaljzat csapófedéllel, fehér R: 774422</t>
  </si>
  <si>
    <t>710053860014</t>
  </si>
  <si>
    <t>Összeépíthető világítási  és telekommunikációs szerelvények elemei; Telekommunikációs csatlakozóaljzat elhelyezése (műanyag borítóelemek nélkül) LEGRAND Valena InMatic 2xRJ45 Cat. 6 STP csatlakozóaljzat mechanizmus (Kat.szám: 753047)</t>
  </si>
  <si>
    <t>710070771753</t>
  </si>
  <si>
    <t>Egyéb kézi működtetésű terheléskapcsoló elhelyezése, műanyag tokozással, 63 A-ig, 3 pólusú GANZ KK KKM0-20-9002 3 pólusú, 0-1 állású be-ki kapcsoló</t>
  </si>
  <si>
    <t>71-009-1.1.4-0634651</t>
  </si>
  <si>
    <t>Áramköri kiselosztók falon kívüli elhelyezéssel, kalapsínes szerelőlappal, N- és PE sínnel, max. 63A-ig, IP 30/IP 40 védettséggel, FE jelű elosztó kompletten</t>
  </si>
  <si>
    <t>710103748406</t>
  </si>
  <si>
    <t>por-páramentes lámpatest G5, (R: 60211235010)</t>
  </si>
  <si>
    <t>710101276215</t>
  </si>
  <si>
    <t>IP 65, Csz:1-25-16-0028</t>
  </si>
  <si>
    <t>710103867853</t>
  </si>
  <si>
    <t>(Akkumulátoros vészvilágítás)  Tartalék világítási lámpatestek elhelyezése, saját akkumulátoros, állandó üzemű, falon kívüli kivitelben, fénycsöves LEGRAND U21új állandó üzemű fénycsöves lámpatest, 90Lm, 3 óra, 1x6W  (Kat.szám: 661711)</t>
  </si>
  <si>
    <t>710130816604</t>
  </si>
  <si>
    <t>710130817151</t>
  </si>
  <si>
    <t>710130818202</t>
  </si>
  <si>
    <t>Földelővezető elhelyezése meglévő földárokba, köracélból, átmérő: 20 mm-ig Köracél 10 mm</t>
  </si>
  <si>
    <t>710130818376</t>
  </si>
  <si>
    <t>Villám- és érintésvédelmi hálózat tartozékainak szerelése, felfogórúd szívócsúccsal OBO 1,5 m-es acélrúd, 16 mm, köracél csatlakozóval, 101/F-1500, R.sz.: 5424151 és 5304105</t>
  </si>
  <si>
    <t>710130818880</t>
  </si>
  <si>
    <t>Villám- és érintésvédelmi hálózat tartozékainak szerelése, földelő rúd vagy cső, 4 m hosszúságig Rúdföldelő 25 mm köracélból 4 méter hosszú</t>
  </si>
  <si>
    <t>710130818955</t>
  </si>
  <si>
    <t>Villám- és érintésvédelmi hálózat tartozékainak szerelése, védőburkolat elhelyezése 40x40x5 mm L szelvényből 2 m hosszú</t>
  </si>
  <si>
    <t>710130818984</t>
  </si>
  <si>
    <t>Villám- és érintésvédelmi hálózat tartozékainak szerelése, mérési hely kialakítása (vizsgáló összekötő) OBO vizsgáló összekötő, 4 csavaros, 8/10-es köracélhoz, R.sz.: 5328209</t>
  </si>
  <si>
    <t>710130819490</t>
  </si>
  <si>
    <t>mp*</t>
  </si>
  <si>
    <t>Villám és érintésvédelmi mérés és jegyzőkönyv készítése</t>
  </si>
  <si>
    <t>71-013-10</t>
  </si>
  <si>
    <t>klt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</si>
  <si>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</si>
  <si>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1x4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</si>
  <si>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10-16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</si>
  <si>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1x10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</si>
  <si>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</si>
  <si>
    <r>
      <t>PannonCom-Kábel A03VV-F 300/300V műanyag tömlő vezeték 5x0,75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</si>
  <si>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PannonCom-Kábel H05VV-F 300/500V műanyag tömlő vezeték 5x1,5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</si>
  <si>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PannonCom-Kábel NYM 300/500V 3x1,5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</si>
  <si>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r>
      <t>PannonCom-Kábel NYM 300/500V 3x2,5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</si>
  <si>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r>
      <t>PannonCom-Kábel NYM 300/500V 5x1,5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</si>
  <si>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r>
      <t>PannonCom-Kábel NYM 300/500V 5x2,5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</si>
  <si>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r>
      <t>Villámhárító felfogóvezető szerelése, előre elkészített tartószerkezetre, sodronyból, kör- vagy laposacélból, meredek tetőn,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Köracél 8 mm</t>
    </r>
  </si>
  <si>
    <r>
      <t>Villámhárító levezető szerelése, előre elkészített tartószerkezetre, sodronyból, kör- vagy laposacélból, épületszerkezeten kívül,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Köracél 8 mm</t>
    </r>
  </si>
  <si>
    <t>Elektromosenergia-ellátás, villanyszerelés</t>
  </si>
  <si>
    <t>Összesen:</t>
  </si>
  <si>
    <t xml:space="preserve">                                       </t>
  </si>
  <si>
    <t xml:space="preserve">A munka leírása:                       </t>
  </si>
  <si>
    <t xml:space="preserve"> Készítette   :Hepp Viktor             </t>
  </si>
  <si>
    <t xml:space="preserve">                                                                              </t>
  </si>
  <si>
    <t xml:space="preserve">Készült: villanyszereklési munkáira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</si>
  <si>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</si>
  <si>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</si>
  <si>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</si>
  <si>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</si>
  <si>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</si>
  <si>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</si>
  <si>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</si>
  <si>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</si>
  <si>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</si>
  <si>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</si>
  <si>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10mm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</t>
    </r>
  </si>
  <si>
    <t>Felületre szerelt lámpatest elhelyezése előre elkészített tartószerkezetre, zárt, kompakt fénycsöves kivitelben (plug-in), elektronikával szerelt (A energia osztályú) E-FAMILY (HOLUX) OLINA 360/218/E 2x18W kompakt fénycsöves (2G11) opálburás lámpatest, IP65 kültér</t>
  </si>
  <si>
    <t>Mozg korl berendezés</t>
  </si>
  <si>
    <r>
      <t>NYM 300/500V 5x10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NYY-J</t>
    </r>
  </si>
  <si>
    <r>
      <t>NYM 300/500V 5x2,5mm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NYY-J</t>
    </r>
  </si>
  <si>
    <t xml:space="preserve"> Kelt:      2017  év 07 hó 10 nap       </t>
  </si>
  <si>
    <t xml:space="preserve">Társadalmi és környezeti szempontból
fenntartható turizmusfejlesztés
TOP-6.1.4-15
"Erdei sétány és ökológiai sétaút
kialakítása Sóstófürdőn" projektben
Új Pénztár és vizesblokk kialakítása
              </t>
  </si>
  <si>
    <t>Név :Nyíregyháza Megyei Jogú Város Önkormányzat</t>
  </si>
  <si>
    <t>Cím :4400 Nyíregyháza, Kossuth tér 1.</t>
  </si>
  <si>
    <t xml:space="preserve">Nyíregyháza ,Sóstófürdő - Állatpark                    </t>
  </si>
  <si>
    <t xml:space="preserve">                 - Kemecsei út - Ózon panzió                                                             </t>
  </si>
  <si>
    <t>Felületre szerelt lámpatest elhelyezése előre elkészített tartószerkezetre, kivitelben, T5 fénycsöves elektronikával szerelt (A energia osztályú), védett burás vagy üveglappal lezárt SIMOTRADE STAR-235, 2x35W IP "V" tük</t>
  </si>
  <si>
    <t>Oldalfali lámpatest elhelyezése kompletten IP65 18W kültéri</t>
  </si>
  <si>
    <t>Klíma bekötése</t>
  </si>
  <si>
    <t>Vízmelegítő bekötése</t>
  </si>
  <si>
    <t>termosztát bekötése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</si>
</sst>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D16" sqref="D16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8.8515625" style="10" customWidth="1"/>
  </cols>
  <sheetData>
    <row r="1" spans="1:4" s="14" customFormat="1" ht="15">
      <c r="A1" s="26"/>
      <c r="B1" s="20"/>
      <c r="C1" s="20"/>
      <c r="D1" s="20"/>
    </row>
    <row r="2" spans="1:4" s="14" customFormat="1" ht="15">
      <c r="A2" s="26"/>
      <c r="B2" s="20"/>
      <c r="C2" s="20"/>
      <c r="D2" s="20"/>
    </row>
    <row r="3" spans="1:4" s="14" customFormat="1" ht="15">
      <c r="A3" s="26"/>
      <c r="B3" s="20"/>
      <c r="C3" s="20"/>
      <c r="D3" s="20"/>
    </row>
    <row r="4" spans="1:4" ht="15">
      <c r="A4" s="19"/>
      <c r="B4" s="20"/>
      <c r="C4" s="20"/>
      <c r="D4" s="20"/>
    </row>
    <row r="5" spans="1:4" ht="15">
      <c r="A5" s="19"/>
      <c r="B5" s="20"/>
      <c r="C5" s="20"/>
      <c r="D5" s="20"/>
    </row>
    <row r="6" spans="1:4" ht="15">
      <c r="A6" s="19"/>
      <c r="B6" s="20"/>
      <c r="C6" s="20"/>
      <c r="D6" s="20"/>
    </row>
    <row r="7" spans="1:4" ht="15">
      <c r="A7" s="19"/>
      <c r="B7" s="20"/>
      <c r="C7" s="20"/>
      <c r="D7" s="20"/>
    </row>
    <row r="9" spans="1:3" ht="15">
      <c r="A9" s="10" t="s">
        <v>120</v>
      </c>
      <c r="C9" s="10" t="s">
        <v>98</v>
      </c>
    </row>
    <row r="10" spans="1:3" ht="15">
      <c r="A10" s="10" t="s">
        <v>98</v>
      </c>
      <c r="C10" s="10" t="s">
        <v>98</v>
      </c>
    </row>
    <row r="11" spans="1:3" ht="15">
      <c r="A11" s="10" t="s">
        <v>121</v>
      </c>
      <c r="C11" s="10" t="s">
        <v>118</v>
      </c>
    </row>
    <row r="12" spans="1:3" ht="15">
      <c r="A12" s="10" t="s">
        <v>98</v>
      </c>
      <c r="C12" s="10" t="s">
        <v>98</v>
      </c>
    </row>
    <row r="13" spans="1:3" ht="15">
      <c r="A13" s="10" t="s">
        <v>98</v>
      </c>
      <c r="C13" s="10" t="s">
        <v>98</v>
      </c>
    </row>
    <row r="14" spans="1:3" ht="15">
      <c r="A14" s="10" t="s">
        <v>98</v>
      </c>
      <c r="C14" s="10" t="s">
        <v>98</v>
      </c>
    </row>
    <row r="15" spans="1:3" ht="15">
      <c r="A15" s="10" t="s">
        <v>99</v>
      </c>
      <c r="C15" s="10" t="s">
        <v>100</v>
      </c>
    </row>
    <row r="16" ht="108.75">
      <c r="A16" s="11" t="s">
        <v>119</v>
      </c>
    </row>
    <row r="17" ht="15">
      <c r="A17" s="10" t="s">
        <v>122</v>
      </c>
    </row>
    <row r="18" ht="15">
      <c r="A18" s="10" t="s">
        <v>123</v>
      </c>
    </row>
    <row r="19" ht="15">
      <c r="A19" s="10" t="s">
        <v>102</v>
      </c>
    </row>
    <row r="20" ht="15">
      <c r="A20" s="10" t="s">
        <v>101</v>
      </c>
    </row>
    <row r="22" spans="1:4" ht="15">
      <c r="A22" s="21" t="s">
        <v>103</v>
      </c>
      <c r="B22" s="22"/>
      <c r="C22" s="22"/>
      <c r="D22" s="22"/>
    </row>
    <row r="23" spans="1:4" ht="15">
      <c r="A23" s="15" t="s">
        <v>104</v>
      </c>
      <c r="B23" s="15"/>
      <c r="C23" s="18" t="s">
        <v>105</v>
      </c>
      <c r="D23" s="18" t="s">
        <v>106</v>
      </c>
    </row>
    <row r="24" spans="1:4" ht="15">
      <c r="A24" s="15" t="s">
        <v>107</v>
      </c>
      <c r="B24" s="15"/>
      <c r="C24" s="15">
        <f>ROUND(SUM(Összesítő!B2:B3),0)</f>
        <v>0</v>
      </c>
      <c r="D24" s="15">
        <f>ROUND(SUM(Összesítő!C2:C3),0)</f>
        <v>0</v>
      </c>
    </row>
    <row r="25" spans="1:4" ht="15">
      <c r="A25" s="15" t="s">
        <v>108</v>
      </c>
      <c r="B25" s="15"/>
      <c r="C25" s="15">
        <f>ROUND(C24,0)</f>
        <v>0</v>
      </c>
      <c r="D25" s="15">
        <f>ROUND(D24,0)</f>
        <v>0</v>
      </c>
    </row>
    <row r="26" spans="1:4" ht="15">
      <c r="A26" s="10" t="s">
        <v>109</v>
      </c>
      <c r="C26" s="23">
        <f>ROUND(C25+D25,0)</f>
        <v>0</v>
      </c>
      <c r="D26" s="23"/>
    </row>
    <row r="27" spans="1:4" ht="15">
      <c r="A27" s="15" t="s">
        <v>110</v>
      </c>
      <c r="B27" s="16">
        <v>0</v>
      </c>
      <c r="C27" s="24">
        <f>ROUND(C26*B27,0)</f>
        <v>0</v>
      </c>
      <c r="D27" s="24"/>
    </row>
    <row r="28" spans="1:4" ht="15">
      <c r="A28" s="15" t="s">
        <v>111</v>
      </c>
      <c r="B28" s="15"/>
      <c r="C28" s="25">
        <f>ROUND(C26+C27,0)</f>
        <v>0</v>
      </c>
      <c r="D28" s="25"/>
    </row>
    <row r="32" spans="2:3" ht="15">
      <c r="B32" s="23" t="s">
        <v>112</v>
      </c>
      <c r="C32" s="23"/>
    </row>
    <row r="34" ht="15">
      <c r="A34" s="17"/>
    </row>
    <row r="35" ht="15">
      <c r="A35" s="17"/>
    </row>
    <row r="36" ht="1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8.8515625" style="11" customWidth="1"/>
  </cols>
  <sheetData>
    <row r="1" spans="1:3" s="12" customFormat="1" ht="15">
      <c r="A1" s="12" t="s">
        <v>0</v>
      </c>
      <c r="B1" s="13" t="s">
        <v>1</v>
      </c>
      <c r="C1" s="13" t="s">
        <v>2</v>
      </c>
    </row>
    <row r="2" spans="1:3" ht="15">
      <c r="A2" s="11" t="s">
        <v>20</v>
      </c>
      <c r="B2" s="11">
        <f>'Irtás, föld- és sziklamunka'!H6</f>
        <v>0</v>
      </c>
      <c r="C2" s="11">
        <f>'Irtás, föld- és sziklamunka'!I6</f>
        <v>0</v>
      </c>
    </row>
    <row r="3" spans="1:3" ht="30.75">
      <c r="A3" s="11" t="s">
        <v>96</v>
      </c>
      <c r="B3" s="11">
        <f>'Elektromosenergia-ellátás, vill'!H100</f>
        <v>0</v>
      </c>
      <c r="C3" s="11">
        <f>'Elektromosenergia-ellátás, vill'!I100</f>
        <v>0</v>
      </c>
    </row>
    <row r="4" spans="1:3" s="12" customFormat="1" ht="15">
      <c r="A4" s="12" t="s">
        <v>97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10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52.5">
      <c r="A2" s="8">
        <v>1</v>
      </c>
      <c r="B2" s="2" t="s">
        <v>13</v>
      </c>
      <c r="C2" s="2" t="s">
        <v>16</v>
      </c>
      <c r="D2" s="6">
        <v>40</v>
      </c>
      <c r="E2" s="1" t="s">
        <v>14</v>
      </c>
      <c r="I2" s="6">
        <f>ROUND(D2*G2,0)</f>
        <v>0</v>
      </c>
      <c r="J2" s="1" t="s">
        <v>15</v>
      </c>
    </row>
    <row r="4" spans="1:10" ht="54.75">
      <c r="A4" s="8">
        <v>2</v>
      </c>
      <c r="B4" s="2" t="s">
        <v>17</v>
      </c>
      <c r="C4" s="2" t="s">
        <v>19</v>
      </c>
      <c r="D4" s="6">
        <v>5</v>
      </c>
      <c r="E4" s="1" t="s">
        <v>14</v>
      </c>
      <c r="I4" s="6">
        <f>ROUND(D4*G4,0)</f>
        <v>0</v>
      </c>
      <c r="J4" s="1" t="s">
        <v>15</v>
      </c>
    </row>
    <row r="6" spans="1:10" s="9" customFormat="1" ht="12.75">
      <c r="A6" s="7"/>
      <c r="B6" s="3"/>
      <c r="C6" s="3" t="s">
        <v>18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  <c r="J6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5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SheetLayoutView="100" zoomScalePageLayoutView="0" workbookViewId="0" topLeftCell="A88">
      <selection activeCell="G98" sqref="F3:G9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10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3" spans="1:9" ht="92.25">
      <c r="A3" s="8">
        <v>1</v>
      </c>
      <c r="B3" s="2" t="s">
        <v>22</v>
      </c>
      <c r="C3" s="2" t="s">
        <v>23</v>
      </c>
      <c r="D3" s="6">
        <v>150</v>
      </c>
      <c r="E3" s="1" t="s">
        <v>14</v>
      </c>
      <c r="H3" s="6">
        <f>(D3*F3)</f>
        <v>0</v>
      </c>
      <c r="I3" s="6">
        <f>(D3*G3)</f>
        <v>0</v>
      </c>
    </row>
    <row r="4" ht="12.75">
      <c r="C4" s="2" t="s">
        <v>24</v>
      </c>
    </row>
    <row r="6" spans="1:9" ht="92.25">
      <c r="A6" s="8">
        <v>2</v>
      </c>
      <c r="B6" s="2" t="s">
        <v>25</v>
      </c>
      <c r="C6" s="2" t="s">
        <v>26</v>
      </c>
      <c r="D6" s="6">
        <v>80</v>
      </c>
      <c r="E6" s="1" t="s">
        <v>14</v>
      </c>
      <c r="H6" s="6">
        <f>(D6*F6)</f>
        <v>0</v>
      </c>
      <c r="I6" s="6">
        <f>(D6*G6)</f>
        <v>0</v>
      </c>
    </row>
    <row r="7" ht="12.75">
      <c r="C7" s="2" t="s">
        <v>27</v>
      </c>
    </row>
    <row r="9" spans="1:9" ht="92.25">
      <c r="A9" s="8">
        <v>3</v>
      </c>
      <c r="B9" s="2" t="s">
        <v>28</v>
      </c>
      <c r="C9" s="2" t="s">
        <v>29</v>
      </c>
      <c r="D9" s="6">
        <v>60</v>
      </c>
      <c r="E9" s="1" t="s">
        <v>14</v>
      </c>
      <c r="H9" s="6">
        <f>(D9*F9)</f>
        <v>0</v>
      </c>
      <c r="I9" s="6">
        <f>(D9*G9)</f>
        <v>0</v>
      </c>
    </row>
    <row r="10" ht="12.75">
      <c r="C10" s="2" t="s">
        <v>30</v>
      </c>
    </row>
    <row r="12" spans="1:9" ht="92.25">
      <c r="A12" s="8">
        <v>4</v>
      </c>
      <c r="B12" s="2" t="s">
        <v>31</v>
      </c>
      <c r="C12" s="2" t="s">
        <v>32</v>
      </c>
      <c r="D12" s="6">
        <v>20</v>
      </c>
      <c r="E12" s="1" t="s">
        <v>14</v>
      </c>
      <c r="H12" s="6">
        <f>(D12*F12)</f>
        <v>0</v>
      </c>
      <c r="I12" s="6">
        <f>(D12*G12)</f>
        <v>0</v>
      </c>
    </row>
    <row r="13" ht="12.75">
      <c r="C13" s="2" t="s">
        <v>33</v>
      </c>
    </row>
    <row r="15" spans="1:9" ht="92.25">
      <c r="A15" s="8">
        <v>5</v>
      </c>
      <c r="B15" s="2" t="s">
        <v>34</v>
      </c>
      <c r="C15" s="2" t="s">
        <v>35</v>
      </c>
      <c r="D15" s="6">
        <v>20</v>
      </c>
      <c r="E15" s="1" t="s">
        <v>14</v>
      </c>
      <c r="H15" s="6">
        <f>(D15*F15)</f>
        <v>0</v>
      </c>
      <c r="I15" s="6">
        <f>(D15*G15)</f>
        <v>0</v>
      </c>
    </row>
    <row r="16" ht="12.75">
      <c r="C16" s="2" t="s">
        <v>36</v>
      </c>
    </row>
    <row r="18" spans="1:9" ht="94.5">
      <c r="A18" s="8">
        <v>6</v>
      </c>
      <c r="B18" s="2" t="s">
        <v>37</v>
      </c>
      <c r="C18" s="2" t="s">
        <v>83</v>
      </c>
      <c r="D18" s="6">
        <v>20</v>
      </c>
      <c r="E18" s="1" t="s">
        <v>14</v>
      </c>
      <c r="H18" s="6">
        <f>(D18*F18)</f>
        <v>0</v>
      </c>
      <c r="I18" s="6">
        <f>(D18*G18)</f>
        <v>0</v>
      </c>
    </row>
    <row r="19" ht="28.5">
      <c r="C19" s="2" t="s">
        <v>84</v>
      </c>
    </row>
    <row r="21" spans="1:9" ht="94.5">
      <c r="A21" s="8">
        <v>7</v>
      </c>
      <c r="B21" s="2" t="s">
        <v>38</v>
      </c>
      <c r="C21" s="2" t="s">
        <v>85</v>
      </c>
      <c r="D21" s="6">
        <v>10</v>
      </c>
      <c r="E21" s="1" t="s">
        <v>14</v>
      </c>
      <c r="H21" s="6">
        <f>(D21*F21)</f>
        <v>0</v>
      </c>
      <c r="I21" s="6">
        <f>(D21*G21)</f>
        <v>0</v>
      </c>
    </row>
    <row r="22" ht="28.5">
      <c r="C22" s="2" t="s">
        <v>86</v>
      </c>
    </row>
    <row r="24" spans="1:9" ht="81">
      <c r="A24" s="8">
        <v>8</v>
      </c>
      <c r="B24" s="2" t="s">
        <v>39</v>
      </c>
      <c r="C24" s="2" t="s">
        <v>87</v>
      </c>
      <c r="D24" s="6">
        <v>10</v>
      </c>
      <c r="E24" s="1" t="s">
        <v>14</v>
      </c>
      <c r="H24" s="6">
        <f>(D24*F24)</f>
        <v>0</v>
      </c>
      <c r="I24" s="6">
        <f>(D24*G24)</f>
        <v>0</v>
      </c>
    </row>
    <row r="25" ht="42">
      <c r="C25" s="2" t="s">
        <v>88</v>
      </c>
    </row>
    <row r="27" spans="1:9" ht="81">
      <c r="A27" s="8">
        <v>9</v>
      </c>
      <c r="B27" s="2" t="s">
        <v>40</v>
      </c>
      <c r="C27" s="2" t="s">
        <v>87</v>
      </c>
      <c r="D27" s="6">
        <v>5</v>
      </c>
      <c r="E27" s="1" t="s">
        <v>14</v>
      </c>
      <c r="H27" s="6">
        <f>(D27*F27)</f>
        <v>0</v>
      </c>
      <c r="I27" s="6">
        <f>(D27*G27)</f>
        <v>0</v>
      </c>
    </row>
    <row r="28" ht="42">
      <c r="C28" s="2" t="s">
        <v>89</v>
      </c>
    </row>
    <row r="30" spans="1:9" ht="81">
      <c r="A30" s="8">
        <v>10</v>
      </c>
      <c r="B30" s="2" t="s">
        <v>41</v>
      </c>
      <c r="C30" s="2" t="s">
        <v>87</v>
      </c>
      <c r="D30" s="6">
        <v>210</v>
      </c>
      <c r="E30" s="1" t="s">
        <v>14</v>
      </c>
      <c r="H30" s="6">
        <f>(D30*F30)</f>
        <v>0</v>
      </c>
      <c r="I30" s="6">
        <f>(D30*G30)</f>
        <v>0</v>
      </c>
    </row>
    <row r="31" ht="28.5">
      <c r="C31" s="2" t="s">
        <v>90</v>
      </c>
    </row>
    <row r="33" spans="1:9" ht="81">
      <c r="A33" s="8">
        <v>11</v>
      </c>
      <c r="B33" s="2" t="s">
        <v>42</v>
      </c>
      <c r="C33" s="2" t="s">
        <v>87</v>
      </c>
      <c r="D33" s="6">
        <v>120</v>
      </c>
      <c r="E33" s="1" t="s">
        <v>14</v>
      </c>
      <c r="H33" s="6">
        <f>(D33*F33)</f>
        <v>0</v>
      </c>
      <c r="I33" s="6">
        <f>(D33*G33)</f>
        <v>0</v>
      </c>
    </row>
    <row r="34" ht="28.5">
      <c r="C34" s="2" t="s">
        <v>91</v>
      </c>
    </row>
    <row r="37" spans="1:9" ht="81">
      <c r="A37" s="8">
        <v>12</v>
      </c>
      <c r="B37" s="2" t="s">
        <v>43</v>
      </c>
      <c r="C37" s="2" t="s">
        <v>87</v>
      </c>
      <c r="D37" s="6">
        <v>30</v>
      </c>
      <c r="E37" s="1" t="s">
        <v>14</v>
      </c>
      <c r="H37" s="6">
        <f>(D37*F37)</f>
        <v>0</v>
      </c>
      <c r="I37" s="6">
        <f>(D37*G37)</f>
        <v>0</v>
      </c>
    </row>
    <row r="38" ht="28.5">
      <c r="C38" s="2" t="s">
        <v>92</v>
      </c>
    </row>
    <row r="40" spans="1:9" ht="81">
      <c r="A40" s="8">
        <v>13</v>
      </c>
      <c r="B40" s="2" t="s">
        <v>44</v>
      </c>
      <c r="C40" s="2" t="s">
        <v>87</v>
      </c>
      <c r="D40" s="6">
        <v>20</v>
      </c>
      <c r="E40" s="1" t="s">
        <v>14</v>
      </c>
      <c r="H40" s="6">
        <f>(D40*F40)</f>
        <v>0</v>
      </c>
      <c r="I40" s="6">
        <f>(D40*G40)</f>
        <v>0</v>
      </c>
    </row>
    <row r="41" ht="28.5">
      <c r="C41" s="2" t="s">
        <v>93</v>
      </c>
    </row>
    <row r="43" spans="1:9" ht="94.5">
      <c r="A43" s="8">
        <v>14</v>
      </c>
      <c r="B43" s="2" t="s">
        <v>45</v>
      </c>
      <c r="C43" s="2" t="s">
        <v>113</v>
      </c>
      <c r="D43" s="6">
        <v>52</v>
      </c>
      <c r="E43" s="1" t="s">
        <v>14</v>
      </c>
      <c r="H43" s="6">
        <f>(D43*F43)</f>
        <v>0</v>
      </c>
      <c r="I43" s="6">
        <f>(D43*G43)</f>
        <v>0</v>
      </c>
    </row>
    <row r="44" ht="28.5">
      <c r="C44" s="2" t="s">
        <v>116</v>
      </c>
    </row>
    <row r="45" ht="12.75">
      <c r="C45" s="2"/>
    </row>
    <row r="46" ht="12.75">
      <c r="C46" s="2"/>
    </row>
    <row r="47" spans="1:9" ht="94.5">
      <c r="A47" s="8">
        <v>15</v>
      </c>
      <c r="B47" s="2" t="s">
        <v>45</v>
      </c>
      <c r="C47" s="2" t="s">
        <v>113</v>
      </c>
      <c r="D47" s="6">
        <v>10</v>
      </c>
      <c r="E47" s="1" t="s">
        <v>14</v>
      </c>
      <c r="H47" s="6">
        <f>(D47*F47)</f>
        <v>0</v>
      </c>
      <c r="I47" s="6">
        <f>(D47*G47)</f>
        <v>0</v>
      </c>
    </row>
    <row r="48" ht="28.5">
      <c r="C48" s="2" t="s">
        <v>117</v>
      </c>
    </row>
    <row r="50" spans="1:9" ht="92.25">
      <c r="A50" s="8">
        <v>16</v>
      </c>
      <c r="B50" s="2" t="s">
        <v>46</v>
      </c>
      <c r="C50" s="2" t="s">
        <v>47</v>
      </c>
      <c r="D50" s="6">
        <v>120</v>
      </c>
      <c r="E50" s="1" t="s">
        <v>14</v>
      </c>
      <c r="H50" s="6">
        <f>(D50*F50)</f>
        <v>0</v>
      </c>
      <c r="I50" s="6">
        <f>(D50*G50)</f>
        <v>0</v>
      </c>
    </row>
    <row r="51" spans="2:3" ht="12.75">
      <c r="B51" s="2"/>
      <c r="C51" s="2"/>
    </row>
    <row r="52" spans="1:9" ht="78.75">
      <c r="A52" s="8">
        <v>17</v>
      </c>
      <c r="B52" s="2" t="s">
        <v>48</v>
      </c>
      <c r="C52" s="2" t="s">
        <v>49</v>
      </c>
      <c r="D52" s="6">
        <v>4</v>
      </c>
      <c r="E52" s="1" t="s">
        <v>21</v>
      </c>
      <c r="H52" s="6">
        <f>(D52*F52)</f>
        <v>0</v>
      </c>
      <c r="I52" s="6">
        <f>(D52*G52)</f>
        <v>0</v>
      </c>
    </row>
    <row r="54" spans="1:9" ht="78.75">
      <c r="A54" s="8">
        <v>18</v>
      </c>
      <c r="B54" s="2" t="s">
        <v>50</v>
      </c>
      <c r="C54" s="2" t="s">
        <v>51</v>
      </c>
      <c r="D54" s="6">
        <v>6</v>
      </c>
      <c r="E54" s="1" t="s">
        <v>21</v>
      </c>
      <c r="H54" s="6">
        <f>(D54*F54)</f>
        <v>0</v>
      </c>
      <c r="I54" s="6">
        <f>(D54*G54)</f>
        <v>0</v>
      </c>
    </row>
    <row r="56" spans="1:9" ht="78.75">
      <c r="A56" s="8">
        <v>19</v>
      </c>
      <c r="B56" s="2" t="s">
        <v>52</v>
      </c>
      <c r="C56" s="2" t="s">
        <v>53</v>
      </c>
      <c r="D56" s="6">
        <v>4</v>
      </c>
      <c r="E56" s="1" t="s">
        <v>21</v>
      </c>
      <c r="H56" s="6">
        <f>(D56*F56)</f>
        <v>0</v>
      </c>
      <c r="I56" s="6">
        <f>(D56*G56)</f>
        <v>0</v>
      </c>
    </row>
    <row r="58" spans="1:9" ht="92.25">
      <c r="A58" s="8">
        <v>20</v>
      </c>
      <c r="B58" s="2" t="s">
        <v>54</v>
      </c>
      <c r="C58" s="2" t="s">
        <v>55</v>
      </c>
      <c r="D58" s="6">
        <v>2</v>
      </c>
      <c r="E58" s="1" t="s">
        <v>21</v>
      </c>
      <c r="H58" s="6">
        <f>(D58*F58)</f>
        <v>0</v>
      </c>
      <c r="I58" s="6">
        <f>(D58*G58)</f>
        <v>0</v>
      </c>
    </row>
    <row r="59" spans="2:3" ht="12.75">
      <c r="B59" s="2"/>
      <c r="C59" s="2"/>
    </row>
    <row r="60" spans="1:9" ht="52.5">
      <c r="A60" s="8">
        <v>21</v>
      </c>
      <c r="B60" s="2" t="s">
        <v>56</v>
      </c>
      <c r="C60" s="2" t="s">
        <v>57</v>
      </c>
      <c r="D60" s="6">
        <v>4</v>
      </c>
      <c r="E60" s="1" t="s">
        <v>21</v>
      </c>
      <c r="H60" s="6">
        <f>(D60*F60)</f>
        <v>0</v>
      </c>
      <c r="I60" s="6">
        <f>(D60*G60)</f>
        <v>0</v>
      </c>
    </row>
    <row r="62" spans="1:9" ht="52.5">
      <c r="A62" s="8">
        <v>22</v>
      </c>
      <c r="B62" s="1" t="s">
        <v>58</v>
      </c>
      <c r="C62" s="2" t="s">
        <v>59</v>
      </c>
      <c r="D62" s="6">
        <v>1</v>
      </c>
      <c r="E62" s="1" t="s">
        <v>21</v>
      </c>
      <c r="H62" s="6">
        <f>(D62*F62)</f>
        <v>0</v>
      </c>
      <c r="I62" s="6">
        <f>(D62*G62)</f>
        <v>0</v>
      </c>
    </row>
    <row r="64" spans="1:9" ht="66">
      <c r="A64" s="8">
        <v>21</v>
      </c>
      <c r="B64" s="2" t="s">
        <v>60</v>
      </c>
      <c r="C64" s="2" t="s">
        <v>124</v>
      </c>
      <c r="D64" s="6">
        <v>1</v>
      </c>
      <c r="E64" s="1" t="s">
        <v>21</v>
      </c>
      <c r="H64" s="6">
        <f>(D64*F64)</f>
        <v>0</v>
      </c>
      <c r="I64" s="6">
        <f>(D64*G64)</f>
        <v>0</v>
      </c>
    </row>
    <row r="65" ht="26.25">
      <c r="C65" s="2" t="s">
        <v>61</v>
      </c>
    </row>
    <row r="68" spans="1:9" ht="92.25">
      <c r="A68" s="8">
        <v>22</v>
      </c>
      <c r="B68" s="2" t="s">
        <v>62</v>
      </c>
      <c r="C68" s="2" t="s">
        <v>114</v>
      </c>
      <c r="D68" s="6">
        <v>8</v>
      </c>
      <c r="E68" s="1" t="s">
        <v>21</v>
      </c>
      <c r="H68" s="6">
        <f>(D68*F68)</f>
        <v>0</v>
      </c>
      <c r="I68" s="6">
        <f>(D68*G68)</f>
        <v>0</v>
      </c>
    </row>
    <row r="69" ht="12.75">
      <c r="C69" s="2" t="s">
        <v>63</v>
      </c>
    </row>
    <row r="71" spans="1:9" ht="78.75">
      <c r="A71" s="8">
        <v>23</v>
      </c>
      <c r="B71" s="2" t="s">
        <v>64</v>
      </c>
      <c r="C71" s="2" t="s">
        <v>65</v>
      </c>
      <c r="D71" s="6">
        <v>1</v>
      </c>
      <c r="E71" s="1" t="s">
        <v>21</v>
      </c>
      <c r="H71" s="6">
        <f>(D71*F71)</f>
        <v>0</v>
      </c>
      <c r="I71" s="6">
        <f>(D71*G71)</f>
        <v>0</v>
      </c>
    </row>
    <row r="72" spans="2:3" ht="12.75">
      <c r="B72" s="2"/>
      <c r="C72" s="2"/>
    </row>
    <row r="73" spans="1:9" ht="26.25">
      <c r="A73" s="8">
        <v>24</v>
      </c>
      <c r="B73" s="2" t="s">
        <v>64</v>
      </c>
      <c r="C73" s="2" t="s">
        <v>125</v>
      </c>
      <c r="D73" s="6">
        <v>3</v>
      </c>
      <c r="E73" s="1" t="s">
        <v>21</v>
      </c>
      <c r="H73" s="6">
        <f>(D73*F73)</f>
        <v>0</v>
      </c>
      <c r="I73" s="6">
        <f>(D73*G73)</f>
        <v>0</v>
      </c>
    </row>
    <row r="75" spans="1:9" ht="54.75">
      <c r="A75" s="8">
        <v>25</v>
      </c>
      <c r="B75" s="2" t="s">
        <v>66</v>
      </c>
      <c r="C75" s="2" t="s">
        <v>94</v>
      </c>
      <c r="D75" s="6">
        <v>25</v>
      </c>
      <c r="E75" s="1" t="s">
        <v>14</v>
      </c>
      <c r="H75" s="6">
        <f>(D75*F75)</f>
        <v>0</v>
      </c>
      <c r="I75" s="6">
        <f>(D75*G75)</f>
        <v>0</v>
      </c>
    </row>
    <row r="77" spans="1:9" ht="54.75">
      <c r="A77" s="8">
        <v>26</v>
      </c>
      <c r="B77" s="2" t="s">
        <v>67</v>
      </c>
      <c r="C77" s="2" t="s">
        <v>95</v>
      </c>
      <c r="D77" s="6">
        <v>14</v>
      </c>
      <c r="E77" s="1" t="s">
        <v>14</v>
      </c>
      <c r="H77" s="6">
        <f>(D77*F77)</f>
        <v>0</v>
      </c>
      <c r="I77" s="6">
        <f>(D77*G77)</f>
        <v>0</v>
      </c>
    </row>
    <row r="79" spans="1:9" ht="39">
      <c r="A79" s="8">
        <v>27</v>
      </c>
      <c r="B79" s="2" t="s">
        <v>68</v>
      </c>
      <c r="C79" s="2" t="s">
        <v>69</v>
      </c>
      <c r="D79" s="6">
        <v>32</v>
      </c>
      <c r="E79" s="1" t="s">
        <v>14</v>
      </c>
      <c r="H79" s="6">
        <f>(D79*F79)</f>
        <v>0</v>
      </c>
      <c r="I79" s="6">
        <f>(D79*G79)</f>
        <v>0</v>
      </c>
    </row>
    <row r="81" spans="1:9" ht="66">
      <c r="A81" s="8">
        <v>28</v>
      </c>
      <c r="B81" s="2" t="s">
        <v>70</v>
      </c>
      <c r="C81" s="2" t="s">
        <v>71</v>
      </c>
      <c r="D81" s="6">
        <v>2</v>
      </c>
      <c r="E81" s="1" t="s">
        <v>21</v>
      </c>
      <c r="H81" s="6">
        <f>(D81*F81)</f>
        <v>0</v>
      </c>
      <c r="I81" s="6">
        <f>(D81*G81)</f>
        <v>0</v>
      </c>
    </row>
    <row r="83" spans="1:9" ht="52.5">
      <c r="A83" s="8">
        <v>29</v>
      </c>
      <c r="B83" s="2" t="s">
        <v>72</v>
      </c>
      <c r="C83" s="2" t="s">
        <v>73</v>
      </c>
      <c r="D83" s="6">
        <v>5</v>
      </c>
      <c r="E83" s="1" t="s">
        <v>21</v>
      </c>
      <c r="H83" s="6">
        <f>(D83*F83)</f>
        <v>0</v>
      </c>
      <c r="I83" s="6">
        <f>(D83*G83)</f>
        <v>0</v>
      </c>
    </row>
    <row r="85" spans="1:9" ht="52.5">
      <c r="A85" s="8">
        <v>30</v>
      </c>
      <c r="B85" s="2" t="s">
        <v>74</v>
      </c>
      <c r="C85" s="2" t="s">
        <v>75</v>
      </c>
      <c r="D85" s="6">
        <v>4</v>
      </c>
      <c r="E85" s="1" t="s">
        <v>21</v>
      </c>
      <c r="H85" s="6">
        <f>(D85*F85)</f>
        <v>0</v>
      </c>
      <c r="I85" s="6">
        <f>(D85*G85)</f>
        <v>0</v>
      </c>
    </row>
    <row r="87" spans="1:9" ht="66">
      <c r="A87" s="8">
        <v>31</v>
      </c>
      <c r="B87" s="2" t="s">
        <v>76</v>
      </c>
      <c r="C87" s="2" t="s">
        <v>77</v>
      </c>
      <c r="D87" s="6">
        <v>4</v>
      </c>
      <c r="E87" s="1" t="s">
        <v>21</v>
      </c>
      <c r="H87" s="6">
        <f>(D87*F87)</f>
        <v>0</v>
      </c>
      <c r="I87" s="6">
        <f>(D87*G87)</f>
        <v>0</v>
      </c>
    </row>
    <row r="89" spans="1:9" ht="26.25">
      <c r="A89" s="8">
        <v>32</v>
      </c>
      <c r="B89" s="2" t="s">
        <v>78</v>
      </c>
      <c r="C89" s="2" t="s">
        <v>80</v>
      </c>
      <c r="D89" s="6">
        <v>60</v>
      </c>
      <c r="E89" s="1" t="s">
        <v>79</v>
      </c>
      <c r="H89" s="6">
        <f>(D89*F89)</f>
        <v>0</v>
      </c>
      <c r="I89" s="6">
        <f>(D89*G89)</f>
        <v>0</v>
      </c>
    </row>
    <row r="91" spans="1:9" ht="12.75">
      <c r="A91" s="8">
        <v>33</v>
      </c>
      <c r="B91" s="1" t="s">
        <v>81</v>
      </c>
      <c r="C91" s="2" t="s">
        <v>126</v>
      </c>
      <c r="D91" s="6">
        <v>1</v>
      </c>
      <c r="E91" s="1" t="s">
        <v>82</v>
      </c>
      <c r="H91" s="6">
        <f>(D91*F91)</f>
        <v>0</v>
      </c>
      <c r="I91" s="6">
        <f>(D91*G91)</f>
        <v>0</v>
      </c>
    </row>
    <row r="92" ht="12.75">
      <c r="C92" s="2"/>
    </row>
    <row r="93" spans="1:9" ht="12.75">
      <c r="A93" s="8">
        <v>33</v>
      </c>
      <c r="B93" s="1" t="s">
        <v>81</v>
      </c>
      <c r="C93" s="2" t="s">
        <v>127</v>
      </c>
      <c r="D93" s="6">
        <v>2</v>
      </c>
      <c r="E93" s="1" t="s">
        <v>82</v>
      </c>
      <c r="H93" s="6">
        <f>(D93*F93)</f>
        <v>0</v>
      </c>
      <c r="I93" s="6">
        <f>(D93*G93)</f>
        <v>0</v>
      </c>
    </row>
    <row r="94" ht="12.75">
      <c r="C94" s="2"/>
    </row>
    <row r="95" spans="1:9" ht="12.75">
      <c r="A95" s="8">
        <v>33</v>
      </c>
      <c r="B95" s="1" t="s">
        <v>81</v>
      </c>
      <c r="C95" s="2" t="s">
        <v>128</v>
      </c>
      <c r="D95" s="6">
        <v>2</v>
      </c>
      <c r="E95" s="1" t="s">
        <v>82</v>
      </c>
      <c r="H95" s="6">
        <f>(D95*F95)</f>
        <v>0</v>
      </c>
      <c r="I95" s="6">
        <f>(D95*G95)</f>
        <v>0</v>
      </c>
    </row>
    <row r="96" ht="12.75">
      <c r="C96" s="2"/>
    </row>
    <row r="97" spans="1:9" ht="12.75">
      <c r="A97" s="8">
        <v>46</v>
      </c>
      <c r="B97" s="1" t="s">
        <v>81</v>
      </c>
      <c r="C97" s="2" t="s">
        <v>115</v>
      </c>
      <c r="D97" s="6">
        <v>1</v>
      </c>
      <c r="E97" s="1" t="s">
        <v>82</v>
      </c>
      <c r="H97" s="6">
        <f>(D97*F97)</f>
        <v>0</v>
      </c>
      <c r="I97" s="6">
        <f>(D97*G97)</f>
        <v>0</v>
      </c>
    </row>
    <row r="98" ht="12.75">
      <c r="C98" s="2"/>
    </row>
    <row r="100" spans="1:10" s="9" customFormat="1" ht="12.75">
      <c r="A100" s="7"/>
      <c r="B100" s="3"/>
      <c r="C100" s="3" t="s">
        <v>18</v>
      </c>
      <c r="D100" s="5"/>
      <c r="E100" s="3"/>
      <c r="F100" s="5"/>
      <c r="G100" s="5"/>
      <c r="H100" s="5">
        <f>ROUND(SUM(H2:H99),0)</f>
        <v>0</v>
      </c>
      <c r="I100" s="5">
        <f>ROUND(SUM(I2:I99),0)</f>
        <v>0</v>
      </c>
      <c r="J100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71" r:id="rId1"/>
  <headerFooter>
    <oddHeader>&amp;L&amp;"Times New Roman CE,bold"&amp;10 Elektromosenergia-ellátás, villanyszerelés</oddHeader>
  </headerFooter>
  <rowBreaks count="4" manualBreakCount="4">
    <brk id="22" max="255" man="1"/>
    <brk id="35" max="255" man="1"/>
    <brk id="55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heppv</dc:creator>
  <cp:keywords/>
  <dc:description/>
  <cp:lastModifiedBy>heppv</cp:lastModifiedBy>
  <cp:lastPrinted>2017-06-26T11:47:37Z</cp:lastPrinted>
  <dcterms:created xsi:type="dcterms:W3CDTF">2017-04-09T06:06:43Z</dcterms:created>
  <dcterms:modified xsi:type="dcterms:W3CDTF">2017-10-18T07:19:15Z</dcterms:modified>
  <cp:category/>
  <cp:version/>
  <cp:contentType/>
  <cp:contentStatus/>
</cp:coreProperties>
</file>